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30" windowHeight="7590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15" i="1"/>
  <c r="E16" i="1"/>
  <c r="E17" i="1"/>
  <c r="E18" i="1"/>
  <c r="E19" i="1"/>
  <c r="E14" i="1"/>
  <c r="B15" i="1"/>
  <c r="B16" i="1"/>
  <c r="B17" i="1"/>
  <c r="B18" i="1"/>
  <c r="B19" i="1"/>
  <c r="B14" i="1"/>
  <c r="C14" i="1"/>
  <c r="C15" i="1"/>
  <c r="C16" i="1"/>
  <c r="C17" i="1"/>
  <c r="C18" i="1"/>
  <c r="C19" i="1"/>
  <c r="C13" i="1"/>
  <c r="E10" i="1"/>
  <c r="F10" i="1"/>
  <c r="G10" i="1"/>
  <c r="D10" i="1"/>
  <c r="C10" i="1"/>
  <c r="C9" i="1"/>
  <c r="D9" i="1"/>
  <c r="E9" i="1"/>
  <c r="F9" i="1"/>
  <c r="G9" i="1"/>
  <c r="H9" i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<sst xmlns="http://schemas.openxmlformats.org/spreadsheetml/2006/main" count="12" uniqueCount="11">
  <si>
    <t>Região</t>
  </si>
  <si>
    <t>Campinas</t>
  </si>
  <si>
    <t>Jundiaí</t>
  </si>
  <si>
    <t>São Paulo</t>
  </si>
  <si>
    <t>Guarulhos</t>
  </si>
  <si>
    <t>Santos</t>
  </si>
  <si>
    <t>Taubaté</t>
  </si>
  <si>
    <t>em milhões</t>
  </si>
  <si>
    <t>Total</t>
  </si>
  <si>
    <t>Variância</t>
  </si>
  <si>
    <t>▲▼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</si>
</sst>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,"/>
    <numFmt numFmtId="165" formatCode="0.0%"/>
    <numFmt numFmtId="166" formatCode="\▲0.0%;\▼\-0.0%"/>
    <numFmt numFmtId="167" formatCode="0.0%\▲;\-0.0%\▼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164" fontId="3" fillId="0" borderId="0" xfId="1" applyNumberFormat="1" applyFont="1"/>
    <xf numFmtId="0" fontId="5" fillId="0" borderId="0" xfId="0" applyFont="1" applyAlignment="1">
      <alignment horizontal="left"/>
    </xf>
    <xf numFmtId="165" fontId="3" fillId="0" borderId="0" xfId="2" applyNumberFormat="1" applyFont="1"/>
    <xf numFmtId="166" fontId="0" fillId="0" borderId="0" xfId="0" applyNumberFormat="1"/>
    <xf numFmtId="167" fontId="0" fillId="0" borderId="0" xfId="2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Crescimento por</a:t>
            </a:r>
            <a:r>
              <a:rPr lang="pt-BR" baseline="0"/>
              <a:t> Cidade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Planilha1!$D$14:$D$19</c:f>
              <c:strCache>
                <c:ptCount val="6"/>
                <c:pt idx="0">
                  <c:v>Campinas: -1,9%▼</c:v>
                </c:pt>
                <c:pt idx="1">
                  <c:v>Jundiaí: 7,2%▲</c:v>
                </c:pt>
                <c:pt idx="2">
                  <c:v>São Paulo: -0,1%▼</c:v>
                </c:pt>
                <c:pt idx="3">
                  <c:v>Guarulhos: -8,0%▼</c:v>
                </c:pt>
                <c:pt idx="4">
                  <c:v>Taubaté: 2,8%▲</c:v>
                </c:pt>
                <c:pt idx="5">
                  <c:v>Santos: 10,3%▲</c:v>
                </c:pt>
              </c:strCache>
            </c:strRef>
          </c:cat>
          <c:val>
            <c:numRef>
              <c:f>Planilha1!$E$14:$E$19</c:f>
              <c:numCache>
                <c:formatCode>#,##0,</c:formatCode>
                <c:ptCount val="6"/>
                <c:pt idx="0">
                  <c:v>16694317</c:v>
                </c:pt>
                <c:pt idx="1">
                  <c:v>20959439</c:v>
                </c:pt>
                <c:pt idx="2">
                  <c:v>46240485</c:v>
                </c:pt>
                <c:pt idx="3">
                  <c:v>16549202</c:v>
                </c:pt>
                <c:pt idx="4">
                  <c:v>14455546</c:v>
                </c:pt>
                <c:pt idx="5">
                  <c:v>15533416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F-41D0-8960-4572F2F94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9076944"/>
        <c:axId val="1109077776"/>
      </c:barChart>
      <c:catAx>
        <c:axId val="110907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9077776"/>
        <c:crosses val="autoZero"/>
        <c:auto val="1"/>
        <c:lblAlgn val="ctr"/>
        <c:lblOffset val="100"/>
        <c:noMultiLvlLbl val="0"/>
      </c:catAx>
      <c:valAx>
        <c:axId val="1109077776"/>
        <c:scaling>
          <c:orientation val="minMax"/>
        </c:scaling>
        <c:delete val="1"/>
        <c:axPos val="b"/>
        <c:numFmt formatCode="#,##0," sourceLinked="1"/>
        <c:majorTickMark val="none"/>
        <c:minorTickMark val="none"/>
        <c:tickLblPos val="nextTo"/>
        <c:crossAx val="110907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Variação Anual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Planilha1!$C$2:$G$2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Planilha1!$C$10:$G$10</c:f>
              <c:numCache>
                <c:formatCode>0.0%</c:formatCode>
                <c:ptCount val="5"/>
                <c:pt idx="0">
                  <c:v>0</c:v>
                </c:pt>
                <c:pt idx="1">
                  <c:v>2.3602094817469332E-2</c:v>
                </c:pt>
                <c:pt idx="2">
                  <c:v>-4.5612300642285941E-3</c:v>
                </c:pt>
                <c:pt idx="3">
                  <c:v>-8.3436748209423373E-3</c:v>
                </c:pt>
                <c:pt idx="4">
                  <c:v>2.33741879414473E-3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1-4AEC-845C-C634727ED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502256"/>
        <c:axId val="987516400"/>
      </c:lineChart>
      <c:catAx>
        <c:axId val="98750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7516400"/>
        <c:crosses val="autoZero"/>
        <c:auto val="1"/>
        <c:lblAlgn val="ctr"/>
        <c:lblOffset val="100"/>
        <c:noMultiLvlLbl val="0"/>
      </c:catAx>
      <c:valAx>
        <c:axId val="987516400"/>
        <c:scaling>
          <c:orientation val="minMax"/>
          <c:max val="0.1"/>
          <c:min val="-0.1"/>
        </c:scaling>
        <c:delete val="1"/>
        <c:axPos val="l"/>
        <c:numFmt formatCode="0.0%" sourceLinked="1"/>
        <c:majorTickMark val="none"/>
        <c:minorTickMark val="none"/>
        <c:tickLblPos val="nextTo"/>
        <c:crossAx val="987502256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Crescimento por</a:t>
            </a:r>
            <a:r>
              <a:rPr lang="pt-BR" baseline="0"/>
              <a:t> Cidade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Planilha1!$D$14</c:f>
              <c:strCache>
                <c:ptCount val="1"/>
                <c:pt idx="0">
                  <c:v>Campinas: -1,9%▼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Planilha1!$E$14</c:f>
              <c:numCache>
                <c:formatCode>#,##0,</c:formatCode>
                <c:ptCount val="1"/>
                <c:pt idx="0">
                  <c:v>16694317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3-419C-BA94-2794A1244C10}"/>
            </c:ext>
          </c:extLst>
        </c:ser>
        <c:ser>
          <c:idx val="1"/>
          <c:order val="1"/>
          <c:tx>
            <c:strRef>
              <c:f>Planilha1!$D$15</c:f>
              <c:strCache>
                <c:ptCount val="1"/>
                <c:pt idx="0">
                  <c:v>Jundiaí: 7,2%▲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Planilha1!$E$15</c:f>
              <c:numCache>
                <c:formatCode>#,##0,</c:formatCode>
                <c:ptCount val="1"/>
                <c:pt idx="0">
                  <c:v>20959439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3-419C-BA94-2794A1244C10}"/>
            </c:ext>
          </c:extLst>
        </c:ser>
        <c:ser>
          <c:idx val="2"/>
          <c:order val="2"/>
          <c:tx>
            <c:strRef>
              <c:f>Planilha1!$D$16</c:f>
              <c:strCache>
                <c:ptCount val="1"/>
                <c:pt idx="0">
                  <c:v>São Paulo: -0,1%▼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Planilha1!$E$16</c:f>
              <c:numCache>
                <c:formatCode>#,##0,</c:formatCode>
                <c:ptCount val="1"/>
                <c:pt idx="0">
                  <c:v>46240485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3-419C-BA94-2794A1244C10}"/>
            </c:ext>
          </c:extLst>
        </c:ser>
        <c:ser>
          <c:idx val="3"/>
          <c:order val="3"/>
          <c:tx>
            <c:strRef>
              <c:f>Planilha1!$D$17</c:f>
              <c:strCache>
                <c:ptCount val="1"/>
                <c:pt idx="0">
                  <c:v>Guarulhos: -8,0%▼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Planilha1!$E$17</c:f>
              <c:numCache>
                <c:formatCode>#,##0,</c:formatCode>
                <c:ptCount val="1"/>
                <c:pt idx="0">
                  <c:v>16549202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3-419C-BA94-2794A1244C10}"/>
            </c:ext>
          </c:extLst>
        </c:ser>
        <c:ser>
          <c:idx val="4"/>
          <c:order val="4"/>
          <c:tx>
            <c:strRef>
              <c:f>Planilha1!$D$18</c:f>
              <c:strCache>
                <c:ptCount val="1"/>
                <c:pt idx="0">
                  <c:v>Taubaté: 2,8%▲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Planilha1!$E$18</c:f>
              <c:numCache>
                <c:formatCode>#,##0,</c:formatCode>
                <c:ptCount val="1"/>
                <c:pt idx="0">
                  <c:v>14455546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3-419C-BA94-2794A1244C10}"/>
            </c:ext>
          </c:extLst>
        </c:ser>
        <c:ser>
          <c:idx val="5"/>
          <c:order val="5"/>
          <c:tx>
            <c:strRef>
              <c:f>Planilha1!$D$19</c:f>
              <c:strCache>
                <c:ptCount val="1"/>
                <c:pt idx="0">
                  <c:v>Santos: 10,3%▲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Planilha1!$E$19</c:f>
              <c:numCache>
                <c:formatCode>#,##0,</c:formatCode>
                <c:ptCount val="1"/>
                <c:pt idx="0">
                  <c:v>15533416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E3-419C-BA94-2794A1244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9076944"/>
        <c:axId val="1109077776"/>
      </c:barChart>
      <c:catAx>
        <c:axId val="110907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9077776"/>
        <c:crosses val="autoZero"/>
        <c:auto val="1"/>
        <c:lblAlgn val="ctr"/>
        <c:lblOffset val="100"/>
        <c:noMultiLvlLbl val="0"/>
      </c:catAx>
      <c:valAx>
        <c:axId val="1109077776"/>
        <c:scaling>
          <c:orientation val="minMax"/>
        </c:scaling>
        <c:delete val="1"/>
        <c:axPos val="l"/>
        <c:numFmt formatCode="#,##0," sourceLinked="1"/>
        <c:majorTickMark val="none"/>
        <c:minorTickMark val="none"/>
        <c:tickLblPos val="nextTo"/>
        <c:crossAx val="11090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</xdr:row>
      <xdr:rowOff>9525</xdr:rowOff>
    </xdr:from>
    <xdr:to>
      <xdr:col>13</xdr:col>
      <xdr:colOff>276225</xdr:colOff>
      <xdr:row>18</xdr:row>
      <xdr:rowOff>85725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35380</xdr:colOff>
      <xdr:row>4</xdr:row>
      <xdr:rowOff>9525</xdr:rowOff>
    </xdr:from>
    <xdr:to>
      <xdr:col>5</xdr:col>
      <xdr:colOff>542926</xdr:colOff>
      <xdr:row>13</xdr:row>
      <xdr:rowOff>161925</xdr:rowOff>
    </xdr:to>
    <xdr:graphicFrame macro="">
      <xdr:nvGraphicFramePr>
        <xdr:cNvPr id="3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337608</xdr:colOff>
      <xdr:row>4</xdr:row>
      <xdr:rowOff>1059</xdr:rowOff>
    </xdr:from>
    <xdr:to>
      <xdr:col>21</xdr:col>
      <xdr:colOff>28575</xdr:colOff>
      <xdr:row>18</xdr:row>
      <xdr:rowOff>77259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tabSelected="1" zoomScaleNormal="100" workbookViewId="0">
      <selection activeCell="D14" sqref="D14:D19"/>
    </sheetView>
  </sheetViews>
  <sheetFormatPr defaultRowHeight="15" x14ac:dyDescent="0.25"/>
  <cols>
    <col min="2" max="2" width="10.85546875" bestFit="1" customWidth="1"/>
    <col min="3" max="3" width="10" bestFit="1" customWidth="1"/>
    <col min="4" max="4" width="16.5703125" bestFit="1" customWidth="1"/>
    <col min="5" max="7" width="7.7109375" bestFit="1" customWidth="1"/>
    <col min="8" max="8" width="8.85546875" bestFit="1" customWidth="1"/>
  </cols>
  <sheetData>
    <row r="2" spans="2:17" s="4" customFormat="1" x14ac:dyDescent="0.25">
      <c r="B2" s="3" t="s">
        <v>0</v>
      </c>
      <c r="C2" s="3">
        <v>2013</v>
      </c>
      <c r="D2" s="3">
        <v>2014</v>
      </c>
      <c r="E2" s="3">
        <v>2015</v>
      </c>
      <c r="F2" s="3">
        <v>2016</v>
      </c>
      <c r="G2" s="3">
        <v>2017</v>
      </c>
      <c r="H2" s="4" t="s">
        <v>8</v>
      </c>
    </row>
    <row r="3" spans="2:17" x14ac:dyDescent="0.25">
      <c r="B3" s="2" t="s">
        <v>1</v>
      </c>
      <c r="C3" s="5">
        <v>3368731</v>
      </c>
      <c r="D3" s="5">
        <v>3361867</v>
      </c>
      <c r="E3" s="5">
        <v>3378664</v>
      </c>
      <c r="F3" s="5">
        <v>3280911</v>
      </c>
      <c r="G3" s="5">
        <v>3304144</v>
      </c>
      <c r="H3" s="5">
        <f t="shared" ref="H3:H8" si="0">SUM(C3:G3)</f>
        <v>16694317</v>
      </c>
      <c r="Q3" s="2" t="s">
        <v>10</v>
      </c>
    </row>
    <row r="4" spans="2:17" x14ac:dyDescent="0.25">
      <c r="B4" s="2" t="s">
        <v>2</v>
      </c>
      <c r="C4" s="5">
        <v>4104809</v>
      </c>
      <c r="D4" s="5">
        <v>4001974</v>
      </c>
      <c r="E4" s="5">
        <v>4124900</v>
      </c>
      <c r="F4" s="5">
        <v>4326234</v>
      </c>
      <c r="G4" s="5">
        <v>4401522</v>
      </c>
      <c r="H4" s="5">
        <f t="shared" si="0"/>
        <v>20959439</v>
      </c>
    </row>
    <row r="5" spans="2:17" x14ac:dyDescent="0.25">
      <c r="B5" s="2" t="s">
        <v>3</v>
      </c>
      <c r="C5" s="5">
        <v>9197697</v>
      </c>
      <c r="D5" s="5">
        <v>9316420</v>
      </c>
      <c r="E5" s="5">
        <v>9366845</v>
      </c>
      <c r="F5" s="5">
        <v>9167046</v>
      </c>
      <c r="G5" s="5">
        <v>9192477</v>
      </c>
      <c r="H5" s="5">
        <f t="shared" si="0"/>
        <v>46240485</v>
      </c>
    </row>
    <row r="6" spans="2:17" x14ac:dyDescent="0.25">
      <c r="B6" s="2" t="s">
        <v>4</v>
      </c>
      <c r="C6" s="5">
        <v>3416069</v>
      </c>
      <c r="D6" s="5">
        <v>3691310</v>
      </c>
      <c r="E6" s="5">
        <v>3225327</v>
      </c>
      <c r="F6" s="5">
        <v>3073722</v>
      </c>
      <c r="G6" s="5">
        <v>3142774</v>
      </c>
      <c r="H6" s="5">
        <f t="shared" si="0"/>
        <v>16549202</v>
      </c>
    </row>
    <row r="7" spans="2:17" x14ac:dyDescent="0.25">
      <c r="B7" s="2" t="s">
        <v>6</v>
      </c>
      <c r="C7" s="5">
        <v>2758526</v>
      </c>
      <c r="D7" s="5">
        <v>2973677</v>
      </c>
      <c r="E7" s="5">
        <v>3019375</v>
      </c>
      <c r="F7" s="5">
        <v>2868317</v>
      </c>
      <c r="G7" s="5">
        <v>2835651</v>
      </c>
      <c r="H7" s="5">
        <f t="shared" si="0"/>
        <v>14455546</v>
      </c>
    </row>
    <row r="8" spans="2:17" x14ac:dyDescent="0.25">
      <c r="B8" s="2" t="s">
        <v>5</v>
      </c>
      <c r="C8" s="5">
        <v>2901988</v>
      </c>
      <c r="D8" s="5">
        <v>3010321</v>
      </c>
      <c r="E8" s="5">
        <v>3120234</v>
      </c>
      <c r="F8" s="5">
        <v>3300198</v>
      </c>
      <c r="G8" s="5">
        <v>3200675</v>
      </c>
      <c r="H8" s="5">
        <f t="shared" si="0"/>
        <v>15533416</v>
      </c>
    </row>
    <row r="9" spans="2:17" x14ac:dyDescent="0.25">
      <c r="B9" s="2" t="s">
        <v>8</v>
      </c>
      <c r="C9" s="5">
        <f t="shared" ref="C9:H9" si="1">SUM(C2:C8)</f>
        <v>25749833</v>
      </c>
      <c r="D9" s="5">
        <f t="shared" si="1"/>
        <v>26357583</v>
      </c>
      <c r="E9" s="5">
        <f t="shared" si="1"/>
        <v>26237360</v>
      </c>
      <c r="F9" s="5">
        <f t="shared" si="1"/>
        <v>26018444</v>
      </c>
      <c r="G9" s="5">
        <f t="shared" si="1"/>
        <v>26079260</v>
      </c>
      <c r="H9" s="5">
        <f t="shared" si="1"/>
        <v>130432405</v>
      </c>
    </row>
    <row r="10" spans="2:17" s="2" customFormat="1" ht="14.25" x14ac:dyDescent="0.2">
      <c r="B10" s="2" t="s">
        <v>9</v>
      </c>
      <c r="C10" s="7">
        <f>C9/C9-1</f>
        <v>0</v>
      </c>
      <c r="D10" s="7">
        <f>D9/C9-1</f>
        <v>2.3602094817469332E-2</v>
      </c>
      <c r="E10" s="7">
        <f t="shared" ref="E10:G10" si="2">E9/D9-1</f>
        <v>-4.5612300642285941E-3</v>
      </c>
      <c r="F10" s="7">
        <f t="shared" si="2"/>
        <v>-8.3436748209423373E-3</v>
      </c>
      <c r="G10" s="7">
        <f t="shared" si="2"/>
        <v>2.33741879414473E-3</v>
      </c>
    </row>
    <row r="11" spans="2:17" x14ac:dyDescent="0.25">
      <c r="F11" s="6" t="s">
        <v>7</v>
      </c>
      <c r="G11" s="6"/>
    </row>
    <row r="13" spans="2:17" x14ac:dyDescent="0.25">
      <c r="C13" t="str">
        <f t="shared" ref="C13:C19" si="3">B2</f>
        <v>Região</v>
      </c>
    </row>
    <row r="14" spans="2:17" x14ac:dyDescent="0.25">
      <c r="B14" s="9">
        <f>G3/C3-1</f>
        <v>-1.917250145529581E-2</v>
      </c>
      <c r="C14" t="str">
        <f t="shared" si="3"/>
        <v>Campinas</v>
      </c>
      <c r="D14" t="str">
        <f>CONCATENATE(C14,": ")&amp;TEXT(B14,"0,0%▲;-0,0%▼")</f>
        <v>Campinas: -1,9%▼</v>
      </c>
      <c r="E14" s="1">
        <f>H3</f>
        <v>16694317</v>
      </c>
      <c r="H14" s="8"/>
    </row>
    <row r="15" spans="2:17" x14ac:dyDescent="0.25">
      <c r="B15" s="9">
        <f t="shared" ref="B15:B19" si="4">G4/C4-1</f>
        <v>7.2284240265503286E-2</v>
      </c>
      <c r="C15" t="str">
        <f t="shared" si="3"/>
        <v>Jundiaí</v>
      </c>
      <c r="D15" t="str">
        <f t="shared" ref="D15:D19" si="5">CONCATENATE(C15,": ")&amp;TEXT(B15,"0,0%▲;-0,0%▼")</f>
        <v>Jundiaí: 7,2%▲</v>
      </c>
      <c r="E15" s="1">
        <f t="shared" ref="E15:E19" si="6">H4</f>
        <v>20959439</v>
      </c>
    </row>
    <row r="16" spans="2:17" x14ac:dyDescent="0.25">
      <c r="B16" s="9">
        <f t="shared" si="4"/>
        <v>-5.6753337275627924E-4</v>
      </c>
      <c r="C16" t="str">
        <f t="shared" si="3"/>
        <v>São Paulo</v>
      </c>
      <c r="D16" t="str">
        <f t="shared" si="5"/>
        <v>São Paulo: -0,1%▼</v>
      </c>
      <c r="E16" s="1">
        <f t="shared" si="6"/>
        <v>46240485</v>
      </c>
    </row>
    <row r="17" spans="2:5" x14ac:dyDescent="0.25">
      <c r="B17" s="9">
        <f t="shared" si="4"/>
        <v>-8.0002775119589198E-2</v>
      </c>
      <c r="C17" t="str">
        <f t="shared" si="3"/>
        <v>Guarulhos</v>
      </c>
      <c r="D17" t="str">
        <f t="shared" si="5"/>
        <v>Guarulhos: -8,0%▼</v>
      </c>
      <c r="E17" s="1">
        <f t="shared" si="6"/>
        <v>16549202</v>
      </c>
    </row>
    <row r="18" spans="2:5" x14ac:dyDescent="0.25">
      <c r="B18" s="9">
        <f t="shared" si="4"/>
        <v>2.7958772184855318E-2</v>
      </c>
      <c r="C18" t="str">
        <f t="shared" si="3"/>
        <v>Taubaté</v>
      </c>
      <c r="D18" t="str">
        <f t="shared" si="5"/>
        <v>Taubaté: 2,8%▲</v>
      </c>
      <c r="E18" s="1">
        <f t="shared" si="6"/>
        <v>14455546</v>
      </c>
    </row>
    <row r="19" spans="2:5" x14ac:dyDescent="0.25">
      <c r="B19" s="9">
        <f t="shared" si="4"/>
        <v>0.10292496040645238</v>
      </c>
      <c r="C19" t="str">
        <f t="shared" si="3"/>
        <v>Santos</v>
      </c>
      <c r="D19" t="str">
        <f t="shared" si="5"/>
        <v>Santos: 10,3%▲</v>
      </c>
      <c r="E19" s="1">
        <f t="shared" si="6"/>
        <v>15533416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Planilha1!C10:G10</xm:f>
              <xm:sqref>H10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90" zoomScaleNormal="90" workbookViewId="0">
      <selection activeCell="D20" sqref="D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staggemeier</cp:lastModifiedBy>
  <dcterms:created xsi:type="dcterms:W3CDTF">2017-08-31T00:41:36Z</dcterms:created>
  <dcterms:modified xsi:type="dcterms:W3CDTF">2017-12-07T00:07:07Z</dcterms:modified>
</cp:coreProperties>
</file>